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AE9" i="5"/>
  <c r="AD9" i="5"/>
  <c r="AC9" i="5"/>
  <c r="AB9" i="5"/>
  <c r="AA9" i="5"/>
  <c r="AS9" i="5" l="1"/>
  <c r="AQ9" i="5"/>
  <c r="AP9" i="5"/>
  <c r="AO9" i="5"/>
  <c r="AN9" i="5"/>
  <c r="AM9" i="5"/>
  <c r="I14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<sst xmlns="http://schemas.openxmlformats.org/spreadsheetml/2006/main" count="77" uniqueCount="34">
  <si>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</si>
  <si>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</si>
  <si>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</si>
  <si>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</si>
  <si>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</si>
  <si>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</si>
  <si>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</si>
  <si>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</si>
  <si>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</si>
  <si>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</si>
  <si>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</si>
  <si>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</si>
  <si>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</si>
  <si>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</si>
  <si>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</si>
  <si>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</si>
  <si>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</si>
  <si>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</si>
  <si>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</si>
  <si>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</si>
  <si>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</si>
  <si>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</si>
  <si>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</si>
  <si>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</si>
  <si>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Lauri Junkkari</t>
  </si>
  <si>
    <t>10.</t>
  </si>
  <si>
    <t>Espoo</t>
  </si>
  <si>
    <t>17.8.1996   Helsinki</t>
  </si>
  <si>
    <t>9.</t>
  </si>
  <si>
    <t>Otakoppi</t>
  </si>
  <si>
    <t>PuMu  2</t>
  </si>
  <si>
    <t>PuMu = Helsingin Puna-Mustat  (1941)</t>
  </si>
  <si>
    <t>Espoo = Espoon Pesis  (1995),  kasvattajaseura</t>
  </si>
  <si>
    <t>Otakoppi  (2008)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</si>
</sst>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2021</v>
      </c>
      <c r="Y6" s="69" t="s">
        <v>28</v>
      </c>
      <c r="Z6" s="70" t="s">
        <v>29</v>
      </c>
      <c r="AA6" s="69">
        <v>16</v>
      </c>
      <c r="AB6" s="69">
        <v>0</v>
      </c>
      <c r="AC6" s="69">
        <v>14</v>
      </c>
      <c r="AD6" s="69">
        <v>2</v>
      </c>
      <c r="AE6" s="69">
        <v>36</v>
      </c>
      <c r="AF6" s="71">
        <v>0.41860000000000003</v>
      </c>
      <c r="AG6" s="72">
        <v>86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69">
        <v>2022</v>
      </c>
      <c r="Y7" s="69" t="s">
        <v>25</v>
      </c>
      <c r="Z7" s="70" t="s">
        <v>30</v>
      </c>
      <c r="AA7" s="69">
        <v>15</v>
      </c>
      <c r="AB7" s="69">
        <v>0</v>
      </c>
      <c r="AC7" s="69">
        <v>4</v>
      </c>
      <c r="AD7" s="69">
        <v>1</v>
      </c>
      <c r="AE7" s="69">
        <v>34</v>
      </c>
      <c r="AF7" s="71">
        <v>0.47220000000000001</v>
      </c>
      <c r="AG7" s="72">
        <v>72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2023</v>
      </c>
      <c r="Y8" s="12" t="s">
        <v>28</v>
      </c>
      <c r="Z8" s="1" t="s">
        <v>26</v>
      </c>
      <c r="AA8" s="12">
        <v>12</v>
      </c>
      <c r="AB8" s="12">
        <v>0</v>
      </c>
      <c r="AC8" s="12">
        <v>2</v>
      </c>
      <c r="AD8" s="12">
        <v>5</v>
      </c>
      <c r="AE8" s="12">
        <v>24</v>
      </c>
      <c r="AF8" s="68">
        <v>0.44444444444444442</v>
      </c>
      <c r="AG8" s="10">
        <v>54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SUM(E8:E8)</f>
        <v>0</v>
      </c>
      <c r="F9" s="36">
        <f>SUM(F8:F8)</f>
        <v>0</v>
      </c>
      <c r="G9" s="36">
        <f>SUM(G8:G8)</f>
        <v>0</v>
      </c>
      <c r="H9" s="36">
        <f>SUM(H8:H8)</f>
        <v>0</v>
      </c>
      <c r="I9" s="36">
        <f>SUM(I8:I8)</f>
        <v>0</v>
      </c>
      <c r="J9" s="37">
        <v>0</v>
      </c>
      <c r="K9" s="21">
        <f>SUM(K8:K8)</f>
        <v>0</v>
      </c>
      <c r="L9" s="18"/>
      <c r="M9" s="29"/>
      <c r="N9" s="41"/>
      <c r="O9" s="42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64" t="s">
        <v>13</v>
      </c>
      <c r="Y9" s="11"/>
      <c r="Z9" s="9"/>
      <c r="AA9" s="36">
        <f>SUM(AA4:AA8)</f>
        <v>45</v>
      </c>
      <c r="AB9" s="36">
        <f t="shared" ref="AB9:AE9" si="0">SUM(AB4:AB8)</f>
        <v>0</v>
      </c>
      <c r="AC9" s="36">
        <f t="shared" si="0"/>
        <v>20</v>
      </c>
      <c r="AD9" s="36">
        <f t="shared" si="0"/>
        <v>8</v>
      </c>
      <c r="AE9" s="36">
        <f t="shared" si="0"/>
        <v>94</v>
      </c>
      <c r="AF9" s="37">
        <f>PRODUCT(AE9/AG9)</f>
        <v>0.43119266055045874</v>
      </c>
      <c r="AG9" s="21">
        <f>SUM(AG4:AG8)</f>
        <v>218</v>
      </c>
      <c r="AH9" s="18"/>
      <c r="AI9" s="29"/>
      <c r="AJ9" s="41"/>
      <c r="AK9" s="42"/>
      <c r="AL9" s="10"/>
      <c r="AM9" s="36">
        <f>SUM(AM8:AM8)</f>
        <v>0</v>
      </c>
      <c r="AN9" s="36">
        <f>SUM(AN8:AN8)</f>
        <v>0</v>
      </c>
      <c r="AO9" s="36">
        <f>SUM(AO8:AO8)</f>
        <v>0</v>
      </c>
      <c r="AP9" s="36">
        <f>SUM(AP8:AP8)</f>
        <v>0</v>
      </c>
      <c r="AQ9" s="36">
        <f>SUM(AQ8:AQ8)</f>
        <v>0</v>
      </c>
      <c r="AR9" s="37">
        <v>0</v>
      </c>
      <c r="AS9" s="39">
        <f>SUM(AS8:AS8)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 t="s">
        <v>33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31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45</v>
      </c>
      <c r="F14" s="47">
        <f>PRODUCT(AB9+AN9)</f>
        <v>0</v>
      </c>
      <c r="G14" s="47">
        <f>PRODUCT(AC9+AO9)</f>
        <v>20</v>
      </c>
      <c r="H14" s="47">
        <f>PRODUCT(AD9+AP9)</f>
        <v>8</v>
      </c>
      <c r="I14" s="47">
        <f>PRODUCT(AE9+AQ9)</f>
        <v>94</v>
      </c>
      <c r="J14" s="60">
        <f>PRODUCT(I14/K14)</f>
        <v>0.43119266055045874</v>
      </c>
      <c r="K14" s="10">
        <f>PRODUCT(AG9+AS9)</f>
        <v>218</v>
      </c>
      <c r="L14" s="53">
        <f>PRODUCT((F14+G14)/E14)</f>
        <v>0.44444444444444442</v>
      </c>
      <c r="M14" s="53">
        <f>PRODUCT(H14/E14)</f>
        <v>0.17777777777777778</v>
      </c>
      <c r="N14" s="53">
        <f>PRODUCT((F14+G14+H14)/E14)</f>
        <v>0.62222222222222223</v>
      </c>
      <c r="O14" s="53">
        <f>PRODUCT(I14/E14)</f>
        <v>2.088888888888889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45</v>
      </c>
      <c r="F15" s="47">
        <f t="shared" ref="F15:I15" si="1">SUM(F12:F14)</f>
        <v>0</v>
      </c>
      <c r="G15" s="47">
        <f t="shared" si="1"/>
        <v>20</v>
      </c>
      <c r="H15" s="47">
        <f t="shared" si="1"/>
        <v>8</v>
      </c>
      <c r="I15" s="47">
        <f t="shared" si="1"/>
        <v>94</v>
      </c>
      <c r="J15" s="60">
        <f>PRODUCT(I15/K15)</f>
        <v>0.43119266055045874</v>
      </c>
      <c r="K15" s="16">
        <f>SUM(K12:K14)</f>
        <v>218</v>
      </c>
      <c r="L15" s="53">
        <f>PRODUCT((F15+G15)/E15)</f>
        <v>0.44444444444444442</v>
      </c>
      <c r="M15" s="53">
        <f>PRODUCT(H15/E15)</f>
        <v>0.17777777777777778</v>
      </c>
      <c r="N15" s="53">
        <f>PRODUCT((F15+G15+H15)/E15)</f>
        <v>0.62222222222222223</v>
      </c>
      <c r="O15" s="53">
        <f>PRODUCT(I15/E15)</f>
        <v>2.088888888888889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2023-08-21T12:33:33Z</dcterms:modified>
</cp:coreProperties>
</file>